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835" activeTab="1"/>
  </bookViews>
  <sheets>
    <sheet name="Sehr wichtig" sheetId="1" r:id="rId1"/>
    <sheet name="Neumann Trend" sheetId="2" r:id="rId2"/>
    <sheet name="Tabelle3" sheetId="3" r:id="rId3"/>
  </sheets>
  <definedNames/>
  <calcPr fullCalcOnLoad="1"/>
</workbook>
</file>

<file path=xl/comments2.xml><?xml version="1.0" encoding="utf-8"?>
<comments xmlns="http://schemas.openxmlformats.org/spreadsheetml/2006/main">
  <authors>
    <author>administrator</author>
  </authors>
  <commentList>
    <comment ref="C6" authorId="0">
      <text>
        <r>
          <rPr>
            <b/>
            <sz val="8"/>
            <rFont val="Tahoma"/>
            <family val="0"/>
          </rPr>
          <t>TR: 
Das ist die Sukzessive Differenzstreuung</t>
        </r>
        <r>
          <rPr>
            <sz val="8"/>
            <rFont val="Tahoma"/>
            <family val="0"/>
          </rPr>
          <t xml:space="preserve">
</t>
        </r>
      </text>
    </comment>
    <comment ref="A1" authorId="0">
      <text>
        <r>
          <rPr>
            <b/>
            <sz val="8"/>
            <rFont val="Tahoma"/>
            <family val="0"/>
          </rPr>
          <t>TR :
In Spalte A die zu untersuchende Wertereihe kopieren.</t>
        </r>
        <r>
          <rPr>
            <sz val="8"/>
            <rFont val="Tahoma"/>
            <family val="0"/>
          </rPr>
          <t xml:space="preserve">
</t>
        </r>
      </text>
    </comment>
    <comment ref="D16" authorId="0">
      <text>
        <r>
          <rPr>
            <b/>
            <sz val="8"/>
            <rFont val="Tahoma"/>
            <family val="0"/>
          </rPr>
          <t>TR:
Bitte das gewünschte Signifikanzniveau eingeben (typischerweise mindestens 90%)</t>
        </r>
        <r>
          <rPr>
            <sz val="8"/>
            <rFont val="Tahoma"/>
            <family val="0"/>
          </rPr>
          <t xml:space="preserve">
</t>
        </r>
      </text>
    </comment>
  </commentList>
</comments>
</file>

<file path=xl/sharedStrings.xml><?xml version="1.0" encoding="utf-8"?>
<sst xmlns="http://schemas.openxmlformats.org/spreadsheetml/2006/main" count="31" uniqueCount="29">
  <si>
    <t>Anzahl Werte</t>
  </si>
  <si>
    <t>Delta^2</t>
  </si>
  <si>
    <t>Varianz</t>
  </si>
  <si>
    <t>Prüfgrösse</t>
  </si>
  <si>
    <t>Gewünschtes Signifikanz-niveau [%]</t>
  </si>
  <si>
    <t>Kritischer 
Wert</t>
  </si>
  <si>
    <t xml:space="preserve">Anmerkung: </t>
  </si>
  <si>
    <r>
      <t>Die Approximative Formel wird in sämtlichen, dem Verfasser zugänglichen Quellen mit</t>
    </r>
    <r>
      <rPr>
        <b/>
        <sz val="10"/>
        <color indexed="18"/>
        <rFont val="Arial"/>
        <family val="0"/>
      </rPr>
      <t xml:space="preserve"> </t>
    </r>
  </si>
  <si>
    <t>angegeben.</t>
  </si>
  <si>
    <t xml:space="preserve">Der Verfasser dieser Website hat im Grenzbereich n ~ 60 die Tabellenwerte mit den Werten verglichen, die man mit der approximativen Formel  erhält. </t>
  </si>
  <si>
    <r>
      <t>Dabei wurde festgestellt, dass die approximative Formel für Stichprobenumfänge, um 60 eine ziemlich schlechte Näherung ist.  Genaugenommen ist die Approximationsformel sehr</t>
    </r>
    <r>
      <rPr>
        <i/>
        <sz val="10"/>
        <color indexed="20"/>
        <rFont val="Arial"/>
        <family val="0"/>
      </rPr>
      <t xml:space="preserve"> liberal</t>
    </r>
    <r>
      <rPr>
        <sz val="10"/>
        <color indexed="18"/>
        <rFont val="Arial"/>
        <family val="0"/>
      </rPr>
      <t xml:space="preserve">, d.h.: Der Test entscheidet vorschnell zugunsten </t>
    </r>
    <r>
      <rPr>
        <i/>
        <sz val="10"/>
        <color indexed="20"/>
        <rFont val="Arial"/>
        <family val="0"/>
      </rPr>
      <t>Signifikanz</t>
    </r>
    <r>
      <rPr>
        <sz val="10"/>
        <color indexed="18"/>
        <rFont val="Arial"/>
        <family val="0"/>
      </rPr>
      <t xml:space="preserve">. </t>
    </r>
  </si>
  <si>
    <t xml:space="preserve">Nach einigem Probieren gelangt der Verfasser zu der Ansicht, dass </t>
  </si>
  <si>
    <t xml:space="preserve">die Formel für kein n glaubhafte Werte liefert, die Formel also einen Fehler enthalten muss, </t>
  </si>
  <si>
    <t>eine leichte Modifikation der Formel, nämlich</t>
  </si>
  <si>
    <t>n</t>
  </si>
  <si>
    <t>p[%]</t>
  </si>
  <si>
    <t>Tabellenwert</t>
  </si>
  <si>
    <t xml:space="preserve">Approximative </t>
  </si>
  <si>
    <t>Formel</t>
  </si>
  <si>
    <t xml:space="preserve">Modifizierte </t>
  </si>
  <si>
    <t xml:space="preserve">approximative </t>
  </si>
  <si>
    <t>Auch für deutlich kleinere n als 60 zeigt die modifizierte Formel glaubhafte Übereinstimmung mit den Tabellenwerten.</t>
  </si>
  <si>
    <t xml:space="preserve">erstaunlich gute Übereinstimmung mit den Tabellenwerten im Bereich n=60 liefert:  </t>
  </si>
  <si>
    <t xml:space="preserve">Da sich die modifizierte approximative Formel optisch kaum von der approximativen Formel unterscheidet, </t>
  </si>
  <si>
    <t xml:space="preserve">nimmt der Verfasser ohne weiteren Beweis an, dass es sich um einen allgemeinen Schreibfehler in allen Literaturquellen handeln muss. </t>
  </si>
  <si>
    <t>In dieser Exceldatei wird grundsätzlich mit der modifizierten Formel gerechnet.</t>
  </si>
  <si>
    <t>Signifikant?</t>
  </si>
  <si>
    <r>
      <t xml:space="preserve">Trendtest nach Neumann. </t>
    </r>
    <r>
      <rPr>
        <sz val="14"/>
        <color indexed="12"/>
        <rFont val="Arial"/>
        <family val="2"/>
      </rPr>
      <t xml:space="preserve">
</t>
    </r>
    <r>
      <rPr>
        <sz val="14"/>
        <color indexed="57"/>
        <rFont val="Arial"/>
        <family val="2"/>
      </rPr>
      <t>Grün hinterlegte Felder sind Eingabefelder.</t>
    </r>
  </si>
  <si>
    <t>Schwellwerttabelle (Alpharisiko)</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</si>
</sst>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
    <numFmt numFmtId="173" formatCode="0.00000"/>
    <numFmt numFmtId="174" formatCode="0.0000"/>
    <numFmt numFmtId="175" formatCode="0.000"/>
    <numFmt numFmtId="176" formatCode="0.0000000"/>
    <numFmt numFmtId="177" formatCode="&quot;Ja&quot;;&quot;Ja&quot;;&quot;Nein&quot;"/>
    <numFmt numFmtId="178" formatCode="&quot;Wahr&quot;;&quot;Wahr&quot;;&quot;Falsch&quot;"/>
    <numFmt numFmtId="179" formatCode="&quot;Ein&quot;;&quot;Ein&quot;;&quot;Aus&quot;"/>
    <numFmt numFmtId="180" formatCode="0.00000000"/>
    <numFmt numFmtId="181" formatCode="0.0%"/>
  </numFmts>
  <fonts count="17">
    <font>
      <sz val="10"/>
      <name val="Arial"/>
      <family val="0"/>
    </font>
    <font>
      <sz val="8"/>
      <name val="Tahoma"/>
      <family val="0"/>
    </font>
    <font>
      <b/>
      <sz val="8"/>
      <name val="Tahoma"/>
      <family val="0"/>
    </font>
    <font>
      <sz val="11"/>
      <name val="Arial"/>
      <family val="0"/>
    </font>
    <font>
      <b/>
      <sz val="10"/>
      <color indexed="10"/>
      <name val="Arial"/>
      <family val="2"/>
    </font>
    <font>
      <b/>
      <sz val="12"/>
      <name val="Arial"/>
      <family val="2"/>
    </font>
    <font>
      <b/>
      <i/>
      <sz val="11"/>
      <color indexed="10"/>
      <name val="Arial"/>
      <family val="2"/>
    </font>
    <font>
      <b/>
      <sz val="10"/>
      <color indexed="18"/>
      <name val="Arial"/>
      <family val="0"/>
    </font>
    <font>
      <sz val="10"/>
      <color indexed="18"/>
      <name val="Arial"/>
      <family val="0"/>
    </font>
    <font>
      <i/>
      <sz val="10"/>
      <color indexed="20"/>
      <name val="Arial"/>
      <family val="0"/>
    </font>
    <font>
      <b/>
      <sz val="12"/>
      <color indexed="10"/>
      <name val="Arial"/>
      <family val="2"/>
    </font>
    <font>
      <sz val="14"/>
      <color indexed="12"/>
      <name val="Arial"/>
      <family val="2"/>
    </font>
    <font>
      <sz val="14"/>
      <color indexed="57"/>
      <name val="Arial"/>
      <family val="2"/>
    </font>
    <font>
      <b/>
      <sz val="20"/>
      <color indexed="12"/>
      <name val="Arial"/>
      <family val="2"/>
    </font>
    <font>
      <b/>
      <sz val="11"/>
      <name val="Arial"/>
      <family val="2"/>
    </font>
    <font>
      <b/>
      <sz val="10"/>
      <name val="Arial"/>
      <family val="2"/>
    </font>
    <font>
      <b/>
      <sz val="8"/>
      <name val="Arial"/>
      <family val="2"/>
    </font>
  </fonts>
  <fills count="6">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22"/>
        <bgColor indexed="64"/>
      </patternFill>
    </fill>
  </fills>
  <borders count="6">
    <border>
      <left/>
      <right/>
      <top/>
      <bottom/>
      <diagonal/>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8">
    <xf numFmtId="0" fontId="0" fillId="0" borderId="0" xfId="0" applyAlignment="1">
      <alignment/>
    </xf>
    <xf numFmtId="0" fontId="0" fillId="0" borderId="0" xfId="0" applyAlignment="1">
      <alignment horizontal="right"/>
    </xf>
    <xf numFmtId="0" fontId="0" fillId="0" borderId="0" xfId="0" applyAlignment="1">
      <alignment horizontal="center"/>
    </xf>
    <xf numFmtId="2" fontId="0" fillId="0" borderId="0" xfId="0" applyNumberFormat="1" applyAlignment="1">
      <alignment horizontal="center"/>
    </xf>
    <xf numFmtId="0" fontId="0" fillId="2" borderId="1" xfId="0" applyFill="1" applyBorder="1" applyAlignment="1">
      <alignment horizontal="center"/>
    </xf>
    <xf numFmtId="0" fontId="0" fillId="3" borderId="0" xfId="0" applyFill="1" applyAlignment="1">
      <alignment horizontal="right"/>
    </xf>
    <xf numFmtId="2" fontId="0" fillId="3" borderId="0" xfId="0" applyNumberFormat="1" applyFill="1" applyAlignment="1">
      <alignment horizontal="center"/>
    </xf>
    <xf numFmtId="0" fontId="7" fillId="0" borderId="0" xfId="0" applyFont="1" applyAlignment="1">
      <alignment/>
    </xf>
    <xf numFmtId="0" fontId="8" fillId="0" borderId="0" xfId="0" applyFont="1" applyAlignment="1">
      <alignment/>
    </xf>
    <xf numFmtId="0" fontId="0" fillId="0" borderId="0" xfId="0" applyAlignment="1">
      <alignment horizontal="left" indent="1"/>
    </xf>
    <xf numFmtId="0" fontId="7" fillId="0" borderId="2" xfId="0" applyFont="1" applyBorder="1" applyAlignment="1">
      <alignment horizontal="center" wrapText="1"/>
    </xf>
    <xf numFmtId="0" fontId="7" fillId="0" borderId="3" xfId="0" applyFont="1" applyBorder="1" applyAlignment="1">
      <alignment horizontal="center" wrapText="1"/>
    </xf>
    <xf numFmtId="0" fontId="0" fillId="0" borderId="4" xfId="0" applyBorder="1" applyAlignment="1">
      <alignment horizontal="center" wrapText="1"/>
    </xf>
    <xf numFmtId="0" fontId="7" fillId="0" borderId="4" xfId="0" applyFont="1" applyBorder="1" applyAlignment="1">
      <alignment horizontal="center" wrapText="1"/>
    </xf>
    <xf numFmtId="0" fontId="8" fillId="0" borderId="5" xfId="0" applyFont="1" applyBorder="1" applyAlignment="1">
      <alignment horizontal="center" wrapText="1"/>
    </xf>
    <xf numFmtId="0" fontId="8" fillId="0" borderId="0" xfId="0" applyFont="1" applyAlignment="1">
      <alignment horizontal="left"/>
    </xf>
    <xf numFmtId="0" fontId="4" fillId="0" borderId="0" xfId="0" applyFont="1" applyAlignment="1">
      <alignment/>
    </xf>
    <xf numFmtId="0" fontId="7" fillId="0" borderId="2"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0" fillId="3" borderId="0" xfId="0" applyFill="1" applyAlignment="1">
      <alignment horizontal="center" wrapText="1"/>
    </xf>
    <xf numFmtId="0" fontId="0" fillId="0" borderId="0" xfId="0" applyAlignment="1">
      <alignment/>
    </xf>
    <xf numFmtId="2" fontId="0" fillId="3" borderId="0" xfId="0" applyNumberFormat="1" applyFill="1" applyAlignment="1">
      <alignment horizontal="center" vertical="center"/>
    </xf>
    <xf numFmtId="0" fontId="0" fillId="0" borderId="0" xfId="0" applyAlignment="1">
      <alignment horizontal="center" vertical="center" wrapText="1"/>
    </xf>
    <xf numFmtId="0" fontId="10" fillId="4" borderId="0" xfId="0" applyFont="1" applyFill="1" applyAlignment="1">
      <alignment horizontal="center" vertical="center" wrapText="1"/>
    </xf>
    <xf numFmtId="0" fontId="6" fillId="0" borderId="0" xfId="0" applyFont="1" applyAlignment="1">
      <alignment vertical="center" wrapText="1"/>
    </xf>
    <xf numFmtId="0" fontId="0" fillId="0" borderId="0" xfId="0" applyAlignment="1">
      <alignment vertical="center"/>
    </xf>
    <xf numFmtId="0" fontId="0" fillId="0" borderId="0" xfId="0" applyAlignment="1">
      <alignment horizontal="center" wrapText="1"/>
    </xf>
    <xf numFmtId="10" fontId="5" fillId="2" borderId="0" xfId="17" applyNumberFormat="1" applyFont="1" applyFill="1" applyAlignment="1">
      <alignment horizontal="center" vertical="center" wrapText="1"/>
    </xf>
    <xf numFmtId="0" fontId="13" fillId="0" borderId="0" xfId="0" applyFont="1" applyAlignment="1">
      <alignment horizontal="center" wrapText="1"/>
    </xf>
    <xf numFmtId="0" fontId="11" fillId="0" borderId="0" xfId="0" applyFont="1" applyAlignment="1">
      <alignment horizontal="center"/>
    </xf>
    <xf numFmtId="0" fontId="14" fillId="5" borderId="1" xfId="0" applyFont="1" applyFill="1" applyBorder="1" applyAlignment="1">
      <alignment horizontal="center" vertical="center"/>
    </xf>
    <xf numFmtId="0" fontId="15" fillId="5" borderId="1" xfId="0" applyFont="1" applyFill="1" applyBorder="1" applyAlignment="1">
      <alignment horizontal="center" vertical="center"/>
    </xf>
    <xf numFmtId="0" fontId="14" fillId="5" borderId="1" xfId="0" applyFont="1" applyFill="1" applyBorder="1" applyAlignment="1">
      <alignment horizontal="center" vertical="center"/>
    </xf>
    <xf numFmtId="9" fontId="14" fillId="5" borderId="1" xfId="0" applyNumberFormat="1" applyFont="1" applyFill="1" applyBorder="1" applyAlignment="1">
      <alignment horizontal="center" vertical="center"/>
    </xf>
    <xf numFmtId="10" fontId="15" fillId="5" borderId="1" xfId="0" applyNumberFormat="1" applyFont="1" applyFill="1" applyBorder="1" applyAlignment="1">
      <alignment horizontal="center" vertical="center"/>
    </xf>
    <xf numFmtId="0" fontId="3" fillId="0" borderId="1" xfId="0" applyFont="1" applyBorder="1" applyAlignment="1">
      <alignment horizontal="center" vertical="center"/>
    </xf>
    <xf numFmtId="174" fontId="0" fillId="0" borderId="1" xfId="0" applyNumberForma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Graphische Darstellung der Wertereihe</a:t>
            </a:r>
          </a:p>
        </c:rich>
      </c:tx>
      <c:layout/>
      <c:spPr>
        <a:noFill/>
        <a:ln>
          <a:noFill/>
        </a:ln>
      </c:spPr>
    </c:title>
    <c:plotArea>
      <c:layout>
        <c:manualLayout>
          <c:xMode val="edge"/>
          <c:yMode val="edge"/>
          <c:x val="0.02275"/>
          <c:y val="0.09225"/>
          <c:w val="0.9545"/>
          <c:h val="0.90775"/>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yVal>
            <c:numRef>
              <c:f>'Neumann Trend'!$A$1:$A$100</c:f>
              <c:numCache/>
            </c:numRef>
          </c:yVal>
          <c:smooth val="0"/>
        </c:ser>
        <c:axId val="14558675"/>
        <c:axId val="63919212"/>
      </c:scatterChart>
      <c:valAx>
        <c:axId val="14558675"/>
        <c:scaling>
          <c:orientation val="minMax"/>
          <c:max val="100"/>
        </c:scaling>
        <c:axPos val="b"/>
        <c:delete val="0"/>
        <c:numFmt formatCode="General" sourceLinked="1"/>
        <c:majorTickMark val="out"/>
        <c:minorTickMark val="none"/>
        <c:tickLblPos val="nextTo"/>
        <c:crossAx val="63919212"/>
        <c:crosses val="autoZero"/>
        <c:crossBetween val="midCat"/>
        <c:dispUnits/>
      </c:valAx>
      <c:valAx>
        <c:axId val="63919212"/>
        <c:scaling>
          <c:orientation val="minMax"/>
        </c:scaling>
        <c:axPos val="l"/>
        <c:majorGridlines/>
        <c:delete val="0"/>
        <c:numFmt formatCode="General" sourceLinked="1"/>
        <c:majorTickMark val="out"/>
        <c:minorTickMark val="none"/>
        <c:tickLblPos val="nextTo"/>
        <c:crossAx val="1455867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342900</xdr:colOff>
      <xdr:row>0</xdr:row>
      <xdr:rowOff>114300</xdr:rowOff>
    </xdr:from>
    <xdr:to>
      <xdr:col>7</xdr:col>
      <xdr:colOff>561975</xdr:colOff>
      <xdr:row>3</xdr:row>
      <xdr:rowOff>76200</xdr:rowOff>
    </xdr:to>
    <xdr:pic>
      <xdr:nvPicPr>
        <xdr:cNvPr id="1" name="Picture 1"/>
        <xdr:cNvPicPr preferRelativeResize="1">
          <a:picLocks noChangeAspect="1"/>
        </xdr:cNvPicPr>
      </xdr:nvPicPr>
      <xdr:blipFill>
        <a:blip r:embed="rId1"/>
        <a:stretch>
          <a:fillRect/>
        </a:stretch>
      </xdr:blipFill>
      <xdr:spPr>
        <a:xfrm>
          <a:off x="4914900" y="114300"/>
          <a:ext cx="981075" cy="447675"/>
        </a:xfrm>
        <a:prstGeom prst="rect">
          <a:avLst/>
        </a:prstGeom>
        <a:noFill/>
        <a:ln w="9525" cmpd="sng">
          <a:noFill/>
        </a:ln>
      </xdr:spPr>
    </xdr:pic>
    <xdr:clientData/>
  </xdr:twoCellAnchor>
  <xdr:twoCellAnchor editAs="oneCell">
    <xdr:from>
      <xdr:col>3</xdr:col>
      <xdr:colOff>457200</xdr:colOff>
      <xdr:row>9</xdr:row>
      <xdr:rowOff>9525</xdr:rowOff>
    </xdr:from>
    <xdr:to>
      <xdr:col>5</xdr:col>
      <xdr:colOff>9525</xdr:colOff>
      <xdr:row>11</xdr:row>
      <xdr:rowOff>133350</xdr:rowOff>
    </xdr:to>
    <xdr:pic>
      <xdr:nvPicPr>
        <xdr:cNvPr id="2" name="Picture 2"/>
        <xdr:cNvPicPr preferRelativeResize="1">
          <a:picLocks noChangeAspect="1"/>
        </xdr:cNvPicPr>
      </xdr:nvPicPr>
      <xdr:blipFill>
        <a:blip r:embed="rId2"/>
        <a:stretch>
          <a:fillRect/>
        </a:stretch>
      </xdr:blipFill>
      <xdr:spPr>
        <a:xfrm>
          <a:off x="2743200" y="1466850"/>
          <a:ext cx="107632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4</xdr:row>
      <xdr:rowOff>0</xdr:rowOff>
    </xdr:from>
    <xdr:to>
      <xdr:col>9</xdr:col>
      <xdr:colOff>485775</xdr:colOff>
      <xdr:row>16</xdr:row>
      <xdr:rowOff>104775</xdr:rowOff>
    </xdr:to>
    <xdr:graphicFrame>
      <xdr:nvGraphicFramePr>
        <xdr:cNvPr id="1" name="Chart 1"/>
        <xdr:cNvGraphicFramePr/>
      </xdr:nvGraphicFramePr>
      <xdr:xfrm>
        <a:off x="4400550" y="647700"/>
        <a:ext cx="4276725" cy="2047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7"/>
  <sheetViews>
    <sheetView workbookViewId="0" topLeftCell="A1">
      <selection activeCell="H10" sqref="H10"/>
    </sheetView>
  </sheetViews>
  <sheetFormatPr defaultColWidth="11.421875" defaultRowHeight="12.75"/>
  <sheetData>
    <row r="1" ht="12.75">
      <c r="A1" s="7" t="s">
        <v>6</v>
      </c>
    </row>
    <row r="2" ht="12.75">
      <c r="A2" s="8" t="s">
        <v>7</v>
      </c>
    </row>
    <row r="3" ht="12.75">
      <c r="A3" s="8" t="s">
        <v>8</v>
      </c>
    </row>
    <row r="5" ht="12.75">
      <c r="A5" s="8" t="s">
        <v>9</v>
      </c>
    </row>
    <row r="6" ht="12.75">
      <c r="A6" s="8" t="s">
        <v>10</v>
      </c>
    </row>
    <row r="7" ht="12.75">
      <c r="A7" s="8" t="s">
        <v>11</v>
      </c>
    </row>
    <row r="8" ht="12.75">
      <c r="A8" s="9"/>
    </row>
    <row r="9" ht="12.75">
      <c r="A9" s="15" t="s">
        <v>12</v>
      </c>
    </row>
    <row r="10" ht="12.75">
      <c r="A10" s="15" t="s">
        <v>13</v>
      </c>
    </row>
    <row r="11" ht="12.75">
      <c r="A11" s="15"/>
    </row>
    <row r="12" ht="12.75">
      <c r="A12" s="15"/>
    </row>
    <row r="13" ht="12.75">
      <c r="A13" s="15" t="s">
        <v>22</v>
      </c>
    </row>
    <row r="15" spans="1:5" ht="25.5">
      <c r="A15" s="17" t="s">
        <v>14</v>
      </c>
      <c r="B15" s="17" t="s">
        <v>15</v>
      </c>
      <c r="C15" s="17" t="s">
        <v>16</v>
      </c>
      <c r="D15" s="10" t="s">
        <v>17</v>
      </c>
      <c r="E15" s="10" t="s">
        <v>19</v>
      </c>
    </row>
    <row r="16" spans="1:5" ht="25.5">
      <c r="A16" s="18"/>
      <c r="B16" s="18"/>
      <c r="C16" s="18"/>
      <c r="D16" s="11" t="s">
        <v>18</v>
      </c>
      <c r="E16" s="11" t="s">
        <v>20</v>
      </c>
    </row>
    <row r="17" spans="1:5" ht="12.75">
      <c r="A17" s="19"/>
      <c r="B17" s="19"/>
      <c r="C17" s="19"/>
      <c r="D17" s="12"/>
      <c r="E17" s="13" t="s">
        <v>18</v>
      </c>
    </row>
    <row r="18" spans="1:5" ht="12.75">
      <c r="A18" s="14">
        <v>60</v>
      </c>
      <c r="B18" s="14">
        <v>95</v>
      </c>
      <c r="C18" s="14">
        <v>1.5814</v>
      </c>
      <c r="D18" s="14">
        <v>1.7912</v>
      </c>
      <c r="E18" s="14">
        <v>1.5824</v>
      </c>
    </row>
    <row r="19" spans="1:5" ht="12.75">
      <c r="A19" s="14">
        <v>60</v>
      </c>
      <c r="B19" s="14">
        <v>99</v>
      </c>
      <c r="C19" s="14">
        <v>1.4144</v>
      </c>
      <c r="D19" s="14">
        <v>1.7047</v>
      </c>
      <c r="E19" s="14">
        <v>1.4094</v>
      </c>
    </row>
    <row r="20" spans="1:5" ht="12.75">
      <c r="A20" s="14">
        <v>60</v>
      </c>
      <c r="B20" s="14">
        <v>99.9</v>
      </c>
      <c r="C20" s="14">
        <v>1.2349</v>
      </c>
      <c r="D20" s="14">
        <v>1.6077</v>
      </c>
      <c r="E20" s="14">
        <v>1.2154</v>
      </c>
    </row>
    <row r="22" ht="12.75">
      <c r="A22" s="8" t="s">
        <v>21</v>
      </c>
    </row>
    <row r="24" ht="12.75">
      <c r="A24" s="7" t="s">
        <v>23</v>
      </c>
    </row>
    <row r="25" ht="12.75">
      <c r="A25" s="7" t="s">
        <v>24</v>
      </c>
    </row>
    <row r="27" ht="12.75">
      <c r="A27" s="16" t="s">
        <v>25</v>
      </c>
    </row>
  </sheetData>
  <mergeCells count="3">
    <mergeCell ref="A15:A17"/>
    <mergeCell ref="B15:B17"/>
    <mergeCell ref="C15:C17"/>
  </mergeCells>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I100"/>
  <sheetViews>
    <sheetView tabSelected="1" workbookViewId="0" topLeftCell="A1">
      <selection activeCell="K25" sqref="K25"/>
    </sheetView>
  </sheetViews>
  <sheetFormatPr defaultColWidth="11.421875" defaultRowHeight="12.75"/>
  <cols>
    <col min="1" max="1" width="11.421875" style="4" customWidth="1"/>
    <col min="3" max="3" width="13.421875" style="0" customWidth="1"/>
    <col min="4" max="4" width="29.421875" style="0" customWidth="1"/>
  </cols>
  <sheetData>
    <row r="1" spans="1:9" ht="12.75">
      <c r="A1" s="4">
        <v>25</v>
      </c>
      <c r="C1" s="29" t="s">
        <v>27</v>
      </c>
      <c r="D1" s="30"/>
      <c r="E1" s="30"/>
      <c r="F1" s="30"/>
      <c r="G1" s="30"/>
      <c r="H1" s="30"/>
      <c r="I1" s="30"/>
    </row>
    <row r="2" spans="1:9" ht="12.75">
      <c r="A2" s="4">
        <v>26</v>
      </c>
      <c r="B2">
        <f>IF(A2="","",(A1-A2)^2)</f>
        <v>1</v>
      </c>
      <c r="C2" s="30"/>
      <c r="D2" s="30"/>
      <c r="E2" s="30"/>
      <c r="F2" s="30"/>
      <c r="G2" s="30"/>
      <c r="H2" s="30"/>
      <c r="I2" s="30"/>
    </row>
    <row r="3" spans="1:9" ht="12.75">
      <c r="A3" s="4">
        <v>29</v>
      </c>
      <c r="B3">
        <f aca="true" t="shared" si="0" ref="B3:B66">IF(A3="","",(A2-A3)^2)</f>
        <v>9</v>
      </c>
      <c r="C3" s="30"/>
      <c r="D3" s="30"/>
      <c r="E3" s="30"/>
      <c r="F3" s="30"/>
      <c r="G3" s="30"/>
      <c r="H3" s="30"/>
      <c r="I3" s="30"/>
    </row>
    <row r="4" spans="1:9" ht="12.75">
      <c r="A4" s="4">
        <v>23</v>
      </c>
      <c r="B4">
        <f t="shared" si="0"/>
        <v>36</v>
      </c>
      <c r="C4" s="30"/>
      <c r="D4" s="30"/>
      <c r="E4" s="30"/>
      <c r="F4" s="30"/>
      <c r="G4" s="30"/>
      <c r="H4" s="30"/>
      <c r="I4" s="30"/>
    </row>
    <row r="5" spans="1:4" ht="12.75" customHeight="1">
      <c r="A5" s="4">
        <v>28</v>
      </c>
      <c r="B5">
        <f t="shared" si="0"/>
        <v>25</v>
      </c>
      <c r="C5" s="1" t="s">
        <v>0</v>
      </c>
      <c r="D5" s="2">
        <f>COUNT(A1:A100)</f>
        <v>30</v>
      </c>
    </row>
    <row r="6" spans="1:4" ht="12.75" customHeight="1">
      <c r="A6" s="4">
        <v>25</v>
      </c>
      <c r="B6">
        <f t="shared" si="0"/>
        <v>9</v>
      </c>
      <c r="C6" s="1" t="s">
        <v>1</v>
      </c>
      <c r="D6" s="3">
        <f>SUM(B1:B100)/(D5-1)</f>
        <v>31.586206896551722</v>
      </c>
    </row>
    <row r="7" spans="1:4" ht="12.75" customHeight="1">
      <c r="A7" s="4">
        <v>24</v>
      </c>
      <c r="B7">
        <f t="shared" si="0"/>
        <v>1</v>
      </c>
      <c r="C7" s="1" t="s">
        <v>2</v>
      </c>
      <c r="D7" s="3">
        <f>VAR(A1:A100)</f>
        <v>26.441379310344804</v>
      </c>
    </row>
    <row r="8" spans="1:4" ht="12.75" customHeight="1">
      <c r="A8" s="4">
        <v>30</v>
      </c>
      <c r="B8">
        <f t="shared" si="0"/>
        <v>36</v>
      </c>
      <c r="C8" s="5" t="s">
        <v>3</v>
      </c>
      <c r="D8" s="6">
        <f>D6/D7</f>
        <v>1.1945748565466885</v>
      </c>
    </row>
    <row r="9" spans="1:4" ht="12.75" customHeight="1">
      <c r="A9" s="4">
        <v>28</v>
      </c>
      <c r="B9">
        <f t="shared" si="0"/>
        <v>4</v>
      </c>
      <c r="D9" s="25" t="str">
        <f>IF(D5&lt;61,"Die Anzahl Werte liegt unter 60. Die folgende Rechnung ist demnach etwas ungenau. Bitte stattdessen die unten rechts stehende Tabelle verwenden.","Die Anzahl Werte liegt über 60. Die folgende Rechnung ist hinreichend gut")</f>
        <v>Die Anzahl Werte liegt unter 60. Die folgende Rechnung ist demnach etwas ungenau. Bitte stattdessen die unten rechts stehende Tabelle verwenden.</v>
      </c>
    </row>
    <row r="10" spans="1:4" ht="12.75" customHeight="1">
      <c r="A10" s="4">
        <v>24</v>
      </c>
      <c r="B10">
        <f t="shared" si="0"/>
        <v>16</v>
      </c>
      <c r="D10" s="26"/>
    </row>
    <row r="11" spans="1:4" ht="12.75" customHeight="1">
      <c r="A11" s="4">
        <v>32</v>
      </c>
      <c r="B11">
        <f t="shared" si="0"/>
        <v>64</v>
      </c>
      <c r="D11" s="26"/>
    </row>
    <row r="12" spans="1:4" ht="12.75" customHeight="1">
      <c r="A12" s="4">
        <v>29</v>
      </c>
      <c r="B12">
        <f t="shared" si="0"/>
        <v>9</v>
      </c>
      <c r="D12" s="26"/>
    </row>
    <row r="13" spans="1:4" ht="12.75" customHeight="1">
      <c r="A13" s="4">
        <v>26</v>
      </c>
      <c r="B13">
        <f t="shared" si="0"/>
        <v>9</v>
      </c>
      <c r="D13" s="26"/>
    </row>
    <row r="14" spans="1:4" ht="12.75" customHeight="1">
      <c r="A14" s="4">
        <v>35</v>
      </c>
      <c r="B14">
        <f t="shared" si="0"/>
        <v>81</v>
      </c>
      <c r="D14" s="26"/>
    </row>
    <row r="15" spans="1:4" ht="12.75">
      <c r="A15" s="4">
        <v>29</v>
      </c>
      <c r="B15">
        <f t="shared" si="0"/>
        <v>36</v>
      </c>
      <c r="D15" s="26"/>
    </row>
    <row r="16" spans="1:4" ht="12.75" customHeight="1">
      <c r="A16" s="4">
        <v>38</v>
      </c>
      <c r="B16">
        <f t="shared" si="0"/>
        <v>81</v>
      </c>
      <c r="C16" s="27" t="s">
        <v>4</v>
      </c>
      <c r="D16" s="28">
        <v>0.95</v>
      </c>
    </row>
    <row r="17" spans="1:4" ht="12.75">
      <c r="A17" s="4">
        <v>35</v>
      </c>
      <c r="B17">
        <f t="shared" si="0"/>
        <v>9</v>
      </c>
      <c r="C17" s="21"/>
      <c r="D17" s="21"/>
    </row>
    <row r="18" spans="1:4" ht="12.75" customHeight="1">
      <c r="A18" s="4">
        <v>29</v>
      </c>
      <c r="B18">
        <f t="shared" si="0"/>
        <v>36</v>
      </c>
      <c r="C18" s="21"/>
      <c r="D18" s="21"/>
    </row>
    <row r="19" spans="1:2" ht="12.75" customHeight="1">
      <c r="A19" s="4">
        <v>35</v>
      </c>
      <c r="B19">
        <f t="shared" si="0"/>
        <v>36</v>
      </c>
    </row>
    <row r="20" spans="1:4" ht="12.75">
      <c r="A20" s="4">
        <v>38</v>
      </c>
      <c r="B20">
        <f t="shared" si="0"/>
        <v>9</v>
      </c>
      <c r="C20" s="20" t="s">
        <v>5</v>
      </c>
      <c r="D20" s="22">
        <f>2-2*NORMSINV(D16)*SQRT((D5-2)/(D5^2-1))</f>
        <v>1.4194277725621012</v>
      </c>
    </row>
    <row r="21" spans="1:9" ht="15">
      <c r="A21" s="4">
        <v>32</v>
      </c>
      <c r="B21">
        <f t="shared" si="0"/>
        <v>36</v>
      </c>
      <c r="C21" s="21"/>
      <c r="D21" s="21"/>
      <c r="F21" s="31" t="s">
        <v>28</v>
      </c>
      <c r="G21" s="32"/>
      <c r="H21" s="32"/>
      <c r="I21" s="32"/>
    </row>
    <row r="22" spans="1:9" ht="15">
      <c r="A22" s="4">
        <v>38</v>
      </c>
      <c r="B22">
        <f t="shared" si="0"/>
        <v>36</v>
      </c>
      <c r="C22" s="23" t="s">
        <v>26</v>
      </c>
      <c r="D22" s="24" t="str">
        <f>IF(D8&lt;D20,"Signifikant","Nicht signifikant")</f>
        <v>Signifikant</v>
      </c>
      <c r="F22" s="33" t="s">
        <v>14</v>
      </c>
      <c r="G22" s="34">
        <v>0.05</v>
      </c>
      <c r="H22" s="34">
        <v>0.01</v>
      </c>
      <c r="I22" s="35">
        <v>0.001</v>
      </c>
    </row>
    <row r="23" spans="1:9" ht="14.25">
      <c r="A23" s="4">
        <v>35</v>
      </c>
      <c r="B23">
        <f t="shared" si="0"/>
        <v>9</v>
      </c>
      <c r="C23" s="23"/>
      <c r="D23" s="24"/>
      <c r="F23" s="36">
        <v>4</v>
      </c>
      <c r="G23" s="37">
        <v>0.7805</v>
      </c>
      <c r="H23" s="37">
        <v>0.5256</v>
      </c>
      <c r="I23" s="37">
        <v>0.2898</v>
      </c>
    </row>
    <row r="24" spans="1:9" ht="14.25">
      <c r="A24" s="4">
        <v>38</v>
      </c>
      <c r="B24">
        <f t="shared" si="0"/>
        <v>9</v>
      </c>
      <c r="F24" s="36">
        <v>5</v>
      </c>
      <c r="G24" s="37">
        <v>0.8204</v>
      </c>
      <c r="H24" s="37">
        <v>0.5379</v>
      </c>
      <c r="I24" s="37">
        <v>0.3161</v>
      </c>
    </row>
    <row r="25" spans="1:9" ht="14.25">
      <c r="A25" s="4">
        <v>28</v>
      </c>
      <c r="B25">
        <f t="shared" si="0"/>
        <v>100</v>
      </c>
      <c r="F25" s="36">
        <v>6</v>
      </c>
      <c r="G25" s="37">
        <v>0.8902</v>
      </c>
      <c r="H25" s="37">
        <v>0.5615</v>
      </c>
      <c r="I25" s="37">
        <v>0.3634</v>
      </c>
    </row>
    <row r="26" spans="1:9" ht="14.25">
      <c r="A26" s="4">
        <v>38</v>
      </c>
      <c r="B26">
        <f t="shared" si="0"/>
        <v>100</v>
      </c>
      <c r="F26" s="36">
        <v>7</v>
      </c>
      <c r="G26" s="37">
        <v>0.9359</v>
      </c>
      <c r="H26" s="37">
        <v>0.614</v>
      </c>
      <c r="I26" s="37">
        <v>0.3695</v>
      </c>
    </row>
    <row r="27" spans="1:9" ht="14.25">
      <c r="A27" s="4">
        <v>35</v>
      </c>
      <c r="B27">
        <f t="shared" si="0"/>
        <v>9</v>
      </c>
      <c r="F27" s="36">
        <v>8</v>
      </c>
      <c r="G27" s="37">
        <v>0.9825</v>
      </c>
      <c r="H27" s="37">
        <v>0.6628</v>
      </c>
      <c r="I27" s="37">
        <v>0.4036</v>
      </c>
    </row>
    <row r="28" spans="1:9" ht="14.25">
      <c r="A28" s="4">
        <v>41</v>
      </c>
      <c r="B28">
        <f t="shared" si="0"/>
        <v>36</v>
      </c>
      <c r="F28" s="36">
        <v>9</v>
      </c>
      <c r="G28" s="37">
        <v>1.0244</v>
      </c>
      <c r="H28" s="37">
        <v>0.7088</v>
      </c>
      <c r="I28" s="37">
        <v>0.442</v>
      </c>
    </row>
    <row r="29" spans="1:9" ht="14.25">
      <c r="A29" s="4">
        <v>34</v>
      </c>
      <c r="B29">
        <f t="shared" si="0"/>
        <v>49</v>
      </c>
      <c r="F29" s="36">
        <v>10</v>
      </c>
      <c r="G29" s="37">
        <v>1.0623</v>
      </c>
      <c r="H29" s="37">
        <v>0.7518</v>
      </c>
      <c r="I29" s="37">
        <v>0.4816</v>
      </c>
    </row>
    <row r="30" spans="1:9" ht="14.25">
      <c r="A30" s="4">
        <v>29</v>
      </c>
      <c r="B30">
        <f t="shared" si="0"/>
        <v>25</v>
      </c>
      <c r="F30" s="36">
        <v>11</v>
      </c>
      <c r="G30" s="37">
        <v>1.0965</v>
      </c>
      <c r="H30" s="37">
        <v>0.7915</v>
      </c>
      <c r="I30" s="37">
        <v>0.5197</v>
      </c>
    </row>
    <row r="31" spans="2:9" ht="14.25">
      <c r="B31">
        <f t="shared" si="0"/>
      </c>
      <c r="F31" s="36">
        <v>12</v>
      </c>
      <c r="G31" s="37">
        <v>1.1276</v>
      </c>
      <c r="H31" s="37">
        <v>0.8282</v>
      </c>
      <c r="I31" s="37">
        <v>0.5557</v>
      </c>
    </row>
    <row r="32" spans="2:9" ht="14.25">
      <c r="B32">
        <f t="shared" si="0"/>
      </c>
      <c r="F32" s="36">
        <v>13</v>
      </c>
      <c r="G32" s="37">
        <v>1.1558</v>
      </c>
      <c r="H32" s="37">
        <v>0.8618</v>
      </c>
      <c r="I32" s="37">
        <v>0.5898</v>
      </c>
    </row>
    <row r="33" spans="2:9" ht="14.25">
      <c r="B33">
        <f t="shared" si="0"/>
      </c>
      <c r="F33" s="36">
        <v>14</v>
      </c>
      <c r="G33" s="37">
        <v>1.1816</v>
      </c>
      <c r="H33" s="37">
        <v>0.8931</v>
      </c>
      <c r="I33" s="37">
        <v>0.6223</v>
      </c>
    </row>
    <row r="34" spans="2:9" ht="14.25">
      <c r="B34">
        <f t="shared" si="0"/>
      </c>
      <c r="F34" s="36">
        <v>15</v>
      </c>
      <c r="G34" s="37">
        <v>1.2053</v>
      </c>
      <c r="H34" s="37">
        <v>0.9221</v>
      </c>
      <c r="I34" s="37">
        <v>0.6532</v>
      </c>
    </row>
    <row r="35" spans="2:9" ht="14.25">
      <c r="B35">
        <f t="shared" si="0"/>
      </c>
      <c r="F35" s="36">
        <v>16</v>
      </c>
      <c r="G35" s="37">
        <v>1.2272</v>
      </c>
      <c r="H35" s="37">
        <v>0.9491</v>
      </c>
      <c r="I35" s="37">
        <v>0.6826</v>
      </c>
    </row>
    <row r="36" spans="2:9" ht="14.25">
      <c r="B36">
        <f t="shared" si="0"/>
      </c>
      <c r="F36" s="36">
        <v>17</v>
      </c>
      <c r="G36" s="37">
        <v>1.2473</v>
      </c>
      <c r="H36" s="37">
        <v>0.9743</v>
      </c>
      <c r="I36" s="37">
        <v>0.7104</v>
      </c>
    </row>
    <row r="37" spans="2:9" ht="14.25">
      <c r="B37">
        <f t="shared" si="0"/>
      </c>
      <c r="F37" s="36">
        <v>18</v>
      </c>
      <c r="G37" s="37">
        <v>1.266</v>
      </c>
      <c r="H37" s="37">
        <v>0.9979</v>
      </c>
      <c r="I37" s="37">
        <v>0.7368</v>
      </c>
    </row>
    <row r="38" spans="2:9" ht="14.25">
      <c r="B38">
        <f t="shared" si="0"/>
      </c>
      <c r="F38" s="36">
        <v>19</v>
      </c>
      <c r="G38" s="37">
        <v>1.2834</v>
      </c>
      <c r="H38" s="37">
        <v>1.0199</v>
      </c>
      <c r="I38" s="37">
        <v>0.7617</v>
      </c>
    </row>
    <row r="39" spans="2:9" ht="14.25">
      <c r="B39">
        <f t="shared" si="0"/>
      </c>
      <c r="F39" s="36">
        <v>20</v>
      </c>
      <c r="G39" s="37">
        <v>1.2996</v>
      </c>
      <c r="H39" s="37">
        <v>1.0406</v>
      </c>
      <c r="I39" s="37">
        <v>0.7852</v>
      </c>
    </row>
    <row r="40" spans="2:9" ht="14.25">
      <c r="B40">
        <f t="shared" si="0"/>
      </c>
      <c r="F40" s="36">
        <v>21</v>
      </c>
      <c r="G40" s="37">
        <v>1.3148</v>
      </c>
      <c r="H40" s="37">
        <v>1.0601</v>
      </c>
      <c r="I40" s="37">
        <v>0.8073</v>
      </c>
    </row>
    <row r="41" spans="2:9" ht="14.25">
      <c r="B41">
        <f t="shared" si="0"/>
      </c>
      <c r="F41" s="36">
        <v>22</v>
      </c>
      <c r="G41" s="37">
        <v>1.329</v>
      </c>
      <c r="H41" s="37">
        <v>1.0785</v>
      </c>
      <c r="I41" s="37">
        <v>0.8283</v>
      </c>
    </row>
    <row r="42" spans="2:9" ht="14.25">
      <c r="B42">
        <f t="shared" si="0"/>
      </c>
      <c r="F42" s="36">
        <v>23</v>
      </c>
      <c r="G42" s="37">
        <v>1.3425</v>
      </c>
      <c r="H42" s="37">
        <v>1.0958</v>
      </c>
      <c r="I42" s="37">
        <v>0.8481</v>
      </c>
    </row>
    <row r="43" spans="2:9" ht="14.25">
      <c r="B43">
        <f t="shared" si="0"/>
      </c>
      <c r="F43" s="36">
        <v>24</v>
      </c>
      <c r="G43" s="37">
        <v>1.3552</v>
      </c>
      <c r="H43" s="37">
        <v>1.1122</v>
      </c>
      <c r="I43" s="37">
        <v>0.8668</v>
      </c>
    </row>
    <row r="44" spans="2:9" ht="14.25">
      <c r="B44">
        <f t="shared" si="0"/>
      </c>
      <c r="F44" s="36">
        <v>25</v>
      </c>
      <c r="G44" s="37">
        <v>1.3671</v>
      </c>
      <c r="H44" s="37">
        <v>1.1278</v>
      </c>
      <c r="I44" s="37">
        <v>0.8846</v>
      </c>
    </row>
    <row r="45" spans="2:9" ht="14.25">
      <c r="B45">
        <f t="shared" si="0"/>
      </c>
      <c r="F45" s="36">
        <v>26</v>
      </c>
      <c r="G45" s="37">
        <v>1.3785</v>
      </c>
      <c r="H45" s="37">
        <v>1.1426</v>
      </c>
      <c r="I45" s="37">
        <v>0.9017</v>
      </c>
    </row>
    <row r="46" spans="2:9" ht="14.25">
      <c r="B46">
        <f t="shared" si="0"/>
      </c>
      <c r="F46" s="36">
        <v>27</v>
      </c>
      <c r="G46" s="37">
        <v>1.3892</v>
      </c>
      <c r="H46" s="37">
        <v>1.1567</v>
      </c>
      <c r="I46" s="37">
        <v>0.9182</v>
      </c>
    </row>
    <row r="47" spans="2:9" ht="14.25">
      <c r="B47">
        <f t="shared" si="0"/>
      </c>
      <c r="F47" s="36">
        <v>28</v>
      </c>
      <c r="G47" s="37">
        <v>1.3994</v>
      </c>
      <c r="H47" s="37">
        <v>1.1702</v>
      </c>
      <c r="I47" s="37">
        <v>0.9341</v>
      </c>
    </row>
    <row r="48" spans="2:9" ht="14.25">
      <c r="B48">
        <f t="shared" si="0"/>
      </c>
      <c r="F48" s="36">
        <v>29</v>
      </c>
      <c r="G48" s="37">
        <v>1.4091</v>
      </c>
      <c r="H48" s="37">
        <v>1.183</v>
      </c>
      <c r="I48" s="37">
        <v>0.9496</v>
      </c>
    </row>
    <row r="49" spans="2:9" ht="14.25">
      <c r="B49">
        <f t="shared" si="0"/>
      </c>
      <c r="F49" s="36">
        <v>30</v>
      </c>
      <c r="G49" s="37">
        <v>1.4183</v>
      </c>
      <c r="H49" s="37">
        <v>1.1951</v>
      </c>
      <c r="I49" s="37">
        <v>0.9645</v>
      </c>
    </row>
    <row r="50" spans="2:9" ht="14.25">
      <c r="B50">
        <f t="shared" si="0"/>
      </c>
      <c r="F50" s="36">
        <v>31</v>
      </c>
      <c r="G50" s="37">
        <v>1.427</v>
      </c>
      <c r="H50" s="37">
        <v>1.2067</v>
      </c>
      <c r="I50" s="37">
        <v>0.9789</v>
      </c>
    </row>
    <row r="51" spans="2:9" ht="14.25">
      <c r="B51">
        <f t="shared" si="0"/>
      </c>
      <c r="F51" s="36">
        <v>32</v>
      </c>
      <c r="G51" s="37">
        <v>1.4354</v>
      </c>
      <c r="H51" s="37">
        <v>1.2177</v>
      </c>
      <c r="I51" s="37">
        <v>0.9925</v>
      </c>
    </row>
    <row r="52" spans="2:9" ht="14.25">
      <c r="B52">
        <f t="shared" si="0"/>
      </c>
      <c r="F52" s="36">
        <v>33</v>
      </c>
      <c r="G52" s="37">
        <v>1.4434</v>
      </c>
      <c r="H52" s="37">
        <v>1.2283</v>
      </c>
      <c r="I52" s="37">
        <v>1.0055</v>
      </c>
    </row>
    <row r="53" spans="2:9" ht="14.25">
      <c r="B53">
        <f t="shared" si="0"/>
      </c>
      <c r="F53" s="36">
        <v>34</v>
      </c>
      <c r="G53" s="37">
        <v>1.4511</v>
      </c>
      <c r="H53" s="37">
        <v>1.2386</v>
      </c>
      <c r="I53" s="37">
        <v>1.018</v>
      </c>
    </row>
    <row r="54" spans="2:9" ht="14.25">
      <c r="B54">
        <f t="shared" si="0"/>
      </c>
      <c r="F54" s="36">
        <v>35</v>
      </c>
      <c r="G54" s="37">
        <v>1.4585</v>
      </c>
      <c r="H54" s="37">
        <v>1.2485</v>
      </c>
      <c r="I54" s="37">
        <v>1.03</v>
      </c>
    </row>
    <row r="55" spans="2:9" ht="14.25">
      <c r="B55">
        <f t="shared" si="0"/>
      </c>
      <c r="F55" s="36">
        <v>36</v>
      </c>
      <c r="G55" s="37">
        <v>1.4656</v>
      </c>
      <c r="H55" s="37">
        <v>1.2581</v>
      </c>
      <c r="I55" s="37">
        <v>1.0416</v>
      </c>
    </row>
    <row r="56" spans="2:9" ht="14.25">
      <c r="B56">
        <f t="shared" si="0"/>
      </c>
      <c r="F56" s="36">
        <v>37</v>
      </c>
      <c r="G56" s="37">
        <v>1.4726</v>
      </c>
      <c r="H56" s="37">
        <v>1.2673</v>
      </c>
      <c r="I56" s="37">
        <v>1.0529</v>
      </c>
    </row>
    <row r="57" spans="2:9" ht="14.25">
      <c r="B57">
        <f t="shared" si="0"/>
      </c>
      <c r="F57" s="36">
        <v>38</v>
      </c>
      <c r="G57" s="37">
        <v>1.4793</v>
      </c>
      <c r="H57" s="37">
        <v>1.2763</v>
      </c>
      <c r="I57" s="37">
        <v>1.0639</v>
      </c>
    </row>
    <row r="58" spans="2:9" ht="14.25">
      <c r="B58">
        <f t="shared" si="0"/>
      </c>
      <c r="F58" s="36">
        <v>39</v>
      </c>
      <c r="G58" s="37">
        <v>1.4858</v>
      </c>
      <c r="H58" s="37">
        <v>1.285</v>
      </c>
      <c r="I58" s="37">
        <v>1.0746</v>
      </c>
    </row>
    <row r="59" spans="2:9" ht="14.25">
      <c r="B59">
        <f t="shared" si="0"/>
      </c>
      <c r="F59" s="36">
        <v>40</v>
      </c>
      <c r="G59" s="37">
        <v>1.4921</v>
      </c>
      <c r="H59" s="37">
        <v>1.2934</v>
      </c>
      <c r="I59" s="37">
        <v>1.085</v>
      </c>
    </row>
    <row r="60" spans="2:9" ht="14.25">
      <c r="B60">
        <f t="shared" si="0"/>
      </c>
      <c r="F60" s="36">
        <v>41</v>
      </c>
      <c r="G60" s="37">
        <v>1.4982</v>
      </c>
      <c r="H60" s="37">
        <v>1.3017</v>
      </c>
      <c r="I60" s="37">
        <v>1.095</v>
      </c>
    </row>
    <row r="61" spans="2:9" ht="14.25">
      <c r="B61">
        <f t="shared" si="0"/>
      </c>
      <c r="F61" s="36">
        <v>42</v>
      </c>
      <c r="G61" s="37">
        <v>1.5041</v>
      </c>
      <c r="H61" s="37">
        <v>1.3096</v>
      </c>
      <c r="I61" s="37">
        <v>1.1048</v>
      </c>
    </row>
    <row r="62" spans="2:9" ht="14.25">
      <c r="B62">
        <f t="shared" si="0"/>
      </c>
      <c r="F62" s="36">
        <v>43</v>
      </c>
      <c r="G62" s="37">
        <v>1.5098</v>
      </c>
      <c r="H62" s="37">
        <v>1.3172</v>
      </c>
      <c r="I62" s="37">
        <v>1.1142</v>
      </c>
    </row>
    <row r="63" spans="2:9" ht="14.25">
      <c r="B63">
        <f t="shared" si="0"/>
      </c>
      <c r="F63" s="36">
        <v>44</v>
      </c>
      <c r="G63" s="37">
        <v>1.5154</v>
      </c>
      <c r="H63" s="37">
        <v>1.3246</v>
      </c>
      <c r="I63" s="37">
        <v>1.1233</v>
      </c>
    </row>
    <row r="64" spans="2:9" ht="14.25">
      <c r="B64">
        <f t="shared" si="0"/>
      </c>
      <c r="F64" s="36">
        <v>45</v>
      </c>
      <c r="G64" s="37">
        <v>1.5206</v>
      </c>
      <c r="H64" s="37">
        <v>1.3317</v>
      </c>
      <c r="I64" s="37">
        <v>1.132</v>
      </c>
    </row>
    <row r="65" spans="2:9" ht="14.25">
      <c r="B65">
        <f t="shared" si="0"/>
      </c>
      <c r="F65" s="36">
        <v>46</v>
      </c>
      <c r="G65" s="37">
        <v>1.5257</v>
      </c>
      <c r="H65" s="37">
        <v>1.3387</v>
      </c>
      <c r="I65" s="37">
        <v>1.1404</v>
      </c>
    </row>
    <row r="66" spans="2:9" ht="14.25">
      <c r="B66">
        <f t="shared" si="0"/>
      </c>
      <c r="F66" s="36">
        <v>47</v>
      </c>
      <c r="G66" s="37">
        <v>1.5305</v>
      </c>
      <c r="H66" s="37">
        <v>1.3453</v>
      </c>
      <c r="I66" s="37">
        <v>1.1484</v>
      </c>
    </row>
    <row r="67" spans="2:9" ht="14.25">
      <c r="B67">
        <f aca="true" t="shared" si="1" ref="B67:B100">IF(A67="","",(A66-A67)^2)</f>
      </c>
      <c r="F67" s="36">
        <v>48</v>
      </c>
      <c r="G67" s="37">
        <v>1.5351</v>
      </c>
      <c r="H67" s="37">
        <v>1.3515</v>
      </c>
      <c r="I67" s="37">
        <v>1.1561</v>
      </c>
    </row>
    <row r="68" spans="2:9" ht="14.25">
      <c r="B68">
        <f t="shared" si="1"/>
      </c>
      <c r="F68" s="36">
        <v>49</v>
      </c>
      <c r="G68" s="37">
        <v>1.5395</v>
      </c>
      <c r="H68" s="37">
        <v>1.3573</v>
      </c>
      <c r="I68" s="37">
        <v>1.1635</v>
      </c>
    </row>
    <row r="69" spans="2:9" ht="14.25">
      <c r="B69">
        <f t="shared" si="1"/>
      </c>
      <c r="F69" s="36">
        <v>50</v>
      </c>
      <c r="G69" s="37">
        <v>1.5437</v>
      </c>
      <c r="H69" s="37">
        <v>1.3629</v>
      </c>
      <c r="I69" s="37">
        <v>1.1705</v>
      </c>
    </row>
    <row r="70" spans="2:9" ht="14.25">
      <c r="B70">
        <f t="shared" si="1"/>
      </c>
      <c r="F70" s="36">
        <v>51</v>
      </c>
      <c r="G70" s="37">
        <v>1.5477</v>
      </c>
      <c r="H70" s="37">
        <v>1.3683</v>
      </c>
      <c r="I70" s="37">
        <v>1.1774</v>
      </c>
    </row>
    <row r="71" spans="2:9" ht="14.25">
      <c r="B71">
        <f t="shared" si="1"/>
      </c>
      <c r="F71" s="36">
        <v>52</v>
      </c>
      <c r="G71" s="37">
        <v>1.5518</v>
      </c>
      <c r="H71" s="37">
        <v>1.3738</v>
      </c>
      <c r="I71" s="37">
        <v>1.1843</v>
      </c>
    </row>
    <row r="72" spans="2:9" ht="14.25">
      <c r="B72">
        <f t="shared" si="1"/>
      </c>
      <c r="F72" s="36">
        <v>53</v>
      </c>
      <c r="G72" s="37">
        <v>1.5557</v>
      </c>
      <c r="H72" s="37">
        <v>1.3792</v>
      </c>
      <c r="I72" s="37">
        <v>1.191</v>
      </c>
    </row>
    <row r="73" spans="2:9" ht="14.25">
      <c r="B73">
        <f t="shared" si="1"/>
      </c>
      <c r="F73" s="36">
        <v>54</v>
      </c>
      <c r="G73" s="37">
        <v>1.5596</v>
      </c>
      <c r="H73" s="37">
        <v>1.3846</v>
      </c>
      <c r="I73" s="37">
        <v>1.1976</v>
      </c>
    </row>
    <row r="74" spans="2:9" ht="14.25">
      <c r="B74">
        <f t="shared" si="1"/>
      </c>
      <c r="F74" s="36">
        <v>55</v>
      </c>
      <c r="G74" s="37">
        <v>1.5634</v>
      </c>
      <c r="H74" s="37">
        <v>1.3899</v>
      </c>
      <c r="I74" s="37">
        <v>1.2041</v>
      </c>
    </row>
    <row r="75" spans="2:9" ht="14.25">
      <c r="B75">
        <f t="shared" si="1"/>
      </c>
      <c r="F75" s="36">
        <v>56</v>
      </c>
      <c r="G75" s="37">
        <v>1.567</v>
      </c>
      <c r="H75" s="37">
        <v>1.3949</v>
      </c>
      <c r="I75" s="37">
        <v>1.2104</v>
      </c>
    </row>
    <row r="76" spans="2:9" ht="14.25">
      <c r="B76">
        <f t="shared" si="1"/>
      </c>
      <c r="F76" s="36">
        <v>57</v>
      </c>
      <c r="G76" s="37">
        <v>1.5707</v>
      </c>
      <c r="H76" s="37">
        <v>1.3999</v>
      </c>
      <c r="I76" s="37">
        <v>1.2166</v>
      </c>
    </row>
    <row r="77" spans="2:9" ht="14.25">
      <c r="B77">
        <f t="shared" si="1"/>
      </c>
      <c r="F77" s="36">
        <v>58</v>
      </c>
      <c r="G77" s="37">
        <v>1.5743</v>
      </c>
      <c r="H77" s="37">
        <v>1.4048</v>
      </c>
      <c r="I77" s="37">
        <v>1.2227</v>
      </c>
    </row>
    <row r="78" spans="2:9" ht="14.25">
      <c r="B78">
        <f t="shared" si="1"/>
      </c>
      <c r="F78" s="36">
        <v>59</v>
      </c>
      <c r="G78" s="37">
        <v>1.5779</v>
      </c>
      <c r="H78" s="37">
        <v>1.4096</v>
      </c>
      <c r="I78" s="37">
        <v>1.2288</v>
      </c>
    </row>
    <row r="79" spans="2:9" ht="14.25">
      <c r="B79">
        <f t="shared" si="1"/>
      </c>
      <c r="F79" s="36">
        <v>60</v>
      </c>
      <c r="G79" s="37">
        <v>1.5814</v>
      </c>
      <c r="H79" s="37">
        <v>1.4144</v>
      </c>
      <c r="I79" s="37">
        <v>2.2349</v>
      </c>
    </row>
    <row r="80" ht="12.75">
      <c r="B80">
        <f t="shared" si="1"/>
      </c>
    </row>
    <row r="81" ht="12.75">
      <c r="B81">
        <f t="shared" si="1"/>
      </c>
    </row>
    <row r="82" ht="12.75">
      <c r="B82">
        <f t="shared" si="1"/>
      </c>
    </row>
    <row r="83" ht="12.75">
      <c r="B83">
        <f t="shared" si="1"/>
      </c>
    </row>
    <row r="84" ht="12.75">
      <c r="B84">
        <f t="shared" si="1"/>
      </c>
    </row>
    <row r="85" ht="12.75">
      <c r="B85">
        <f t="shared" si="1"/>
      </c>
    </row>
    <row r="86" ht="12.75">
      <c r="B86">
        <f t="shared" si="1"/>
      </c>
    </row>
    <row r="87" ht="12.75">
      <c r="B87">
        <f t="shared" si="1"/>
      </c>
    </row>
    <row r="88" ht="12.75">
      <c r="B88">
        <f t="shared" si="1"/>
      </c>
    </row>
    <row r="89" ht="12.75">
      <c r="B89">
        <f t="shared" si="1"/>
      </c>
    </row>
    <row r="90" ht="12.75">
      <c r="B90">
        <f t="shared" si="1"/>
      </c>
    </row>
    <row r="91" ht="12.75">
      <c r="B91">
        <f t="shared" si="1"/>
      </c>
    </row>
    <row r="92" ht="12.75">
      <c r="B92">
        <f t="shared" si="1"/>
      </c>
    </row>
    <row r="93" ht="12.75">
      <c r="B93">
        <f t="shared" si="1"/>
      </c>
    </row>
    <row r="94" ht="12.75">
      <c r="B94">
        <f t="shared" si="1"/>
      </c>
    </row>
    <row r="95" ht="12.75">
      <c r="B95">
        <f t="shared" si="1"/>
      </c>
    </row>
    <row r="96" ht="12.75">
      <c r="B96">
        <f t="shared" si="1"/>
      </c>
    </row>
    <row r="97" ht="12.75">
      <c r="B97">
        <f t="shared" si="1"/>
      </c>
    </row>
    <row r="98" ht="12.75">
      <c r="B98">
        <f t="shared" si="1"/>
      </c>
    </row>
    <row r="99" ht="12.75">
      <c r="B99">
        <f t="shared" si="1"/>
      </c>
    </row>
    <row r="100" ht="12.75">
      <c r="B100">
        <f t="shared" si="1"/>
      </c>
    </row>
  </sheetData>
  <mergeCells count="9">
    <mergeCell ref="F21:I21"/>
    <mergeCell ref="D9:D15"/>
    <mergeCell ref="C16:C18"/>
    <mergeCell ref="D16:D18"/>
    <mergeCell ref="C1:I4"/>
    <mergeCell ref="C20:C21"/>
    <mergeCell ref="D20:D21"/>
    <mergeCell ref="C22:C23"/>
    <mergeCell ref="D22:D23"/>
  </mergeCells>
  <printOptions/>
  <pageMargins left="0.75" right="0.75" top="1" bottom="1" header="0.4921259845" footer="0.492125984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tr</cp:lastModifiedBy>
  <dcterms:created xsi:type="dcterms:W3CDTF">2005-05-28T13:04:45Z</dcterms:created>
  <dcterms:modified xsi:type="dcterms:W3CDTF">2018-11-14T15:33:38Z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